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47731267b\OneDrive - Generalitat de Catalunya\Q)\Obres_OT\PROJECTES\2025\2024-005-HG-P-Medicina Nuclear\02- MN PB\03_Pressupost\"/>
    </mc:Choice>
  </mc:AlternateContent>
  <bookViews>
    <workbookView xWindow="0" yWindow="0" windowWidth="29010" windowHeight="12105"/>
  </bookViews>
  <sheets>
    <sheet name="Full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4" i="1" l="1"/>
  <c r="G209" i="1" l="1"/>
  <c r="G206" i="1"/>
  <c r="G212" i="1" s="1"/>
  <c r="G199" i="1"/>
  <c r="G196" i="1"/>
  <c r="G193" i="1"/>
  <c r="G190" i="1"/>
  <c r="G188" i="1"/>
  <c r="G185" i="1"/>
  <c r="G182" i="1"/>
  <c r="G179" i="1"/>
  <c r="G176" i="1"/>
  <c r="G173" i="1"/>
  <c r="G170" i="1"/>
  <c r="G167" i="1"/>
  <c r="G202" i="1" s="1"/>
  <c r="G165" i="1"/>
  <c r="G163" i="1"/>
  <c r="G161" i="1"/>
  <c r="G159" i="1"/>
  <c r="G17" i="1"/>
  <c r="G152" i="1"/>
  <c r="G150" i="1"/>
  <c r="G147" i="1"/>
  <c r="G144" i="1"/>
  <c r="G141" i="1"/>
  <c r="G138" i="1"/>
  <c r="G135" i="1"/>
  <c r="G133" i="1"/>
  <c r="G130" i="1"/>
  <c r="G155" i="1" s="1"/>
  <c r="G127" i="1"/>
  <c r="G125" i="1"/>
  <c r="G122" i="1"/>
  <c r="G119" i="1"/>
  <c r="G116" i="1"/>
  <c r="G113" i="1"/>
  <c r="G106" i="1"/>
  <c r="G103" i="1"/>
  <c r="G100" i="1"/>
  <c r="G97" i="1"/>
  <c r="G92" i="1"/>
  <c r="G89" i="1"/>
  <c r="G87" i="1"/>
  <c r="G84" i="1"/>
  <c r="G81" i="1"/>
  <c r="G78" i="1"/>
  <c r="G75" i="1"/>
  <c r="G72" i="1"/>
  <c r="G67" i="1" l="1"/>
  <c r="G64" i="1"/>
  <c r="G61" i="1"/>
  <c r="G57" i="1"/>
  <c r="G54" i="1"/>
  <c r="G52" i="1"/>
  <c r="G49" i="1"/>
  <c r="G46" i="1"/>
  <c r="G43" i="1"/>
  <c r="G38" i="1"/>
  <c r="G36" i="1"/>
  <c r="G34" i="1"/>
  <c r="G31" i="1"/>
  <c r="G29" i="1"/>
  <c r="G27" i="1"/>
  <c r="G25" i="1"/>
  <c r="G23" i="1"/>
  <c r="G109" i="1" l="1"/>
  <c r="G215" i="1" s="1"/>
  <c r="G217" i="1" s="1"/>
</calcChain>
</file>

<file path=xl/sharedStrings.xml><?xml version="1.0" encoding="utf-8"?>
<sst xmlns="http://schemas.openxmlformats.org/spreadsheetml/2006/main" count="270" uniqueCount="207">
  <si>
    <t>PRESSUPOST</t>
  </si>
  <si>
    <t>CODI</t>
  </si>
  <si>
    <t>U.A.</t>
  </si>
  <si>
    <t>Partida</t>
  </si>
  <si>
    <t>Amidament</t>
  </si>
  <si>
    <t>Preu</t>
  </si>
  <si>
    <t>Import</t>
  </si>
  <si>
    <t>ACTUACIONS PREVIES</t>
  </si>
  <si>
    <t>HOSPITAL UNIVERSITARI VALL HEBRON</t>
  </si>
  <si>
    <t>DENSIOMETRIA PLANTA BAIXA</t>
  </si>
  <si>
    <t>Pa</t>
  </si>
  <si>
    <t>Mesures nosocomials</t>
  </si>
  <si>
    <t>Conjunt de masures nosocomials per la correcte realització de l'obra</t>
  </si>
  <si>
    <t>Mesures nosocomials espai provisional</t>
  </si>
  <si>
    <t>Conjunt de mesures nosocomials per el tancament i posterior desmuntatge de l'espai provisional per l'equip</t>
  </si>
  <si>
    <t>TOTAL CAPÍTOL 01 ACTUACIONS PREVIES</t>
  </si>
  <si>
    <t>OBRA CIVIL</t>
  </si>
  <si>
    <t>TREBALLS PREVIS</t>
  </si>
  <si>
    <t>Enderros de paret d'obra separador amb passadís.</t>
  </si>
  <si>
    <t>Enderrocs d'envans interiors</t>
  </si>
  <si>
    <t>Desmuntatge de vidre fix en paret</t>
  </si>
  <si>
    <t>Treballs paviment</t>
  </si>
  <si>
    <t>Conjunt   de   treballs   de   repicat   de   paviment   i anivellament  en  les  zones  que  es  desprenen  les divisòries de paret i el terratzo</t>
  </si>
  <si>
    <t>Enderroc de cel ras existent</t>
  </si>
  <si>
    <t>Retirada del equipament existent obsolet</t>
  </si>
  <si>
    <t>u</t>
  </si>
  <si>
    <t>Desmuntatge de fusteries de fusta</t>
  </si>
  <si>
    <t>Regates en paret d'obra</t>
  </si>
  <si>
    <t>Treballs de regates en paret de façana i passadís i posterior tapat</t>
  </si>
  <si>
    <t>Envà pladur interior</t>
  </si>
  <si>
    <t>Envà  senzill  (15+48+15)/400  (48)  LM  -  (2normal), amb  plaques  de  guix  laminat,  de  78  mm  de  gruix total,  amb  nivell  de  qualitat  de  l'acabat  estàndard (Q2), format per una estructura simple de perfils de xapa  d'acer  galvanitzat  de  48  mm  d'amplada,  a base de muntants (elements verticals) separats 400 mm  entre  si,  amb  disposició  nomral  "N"  i  canals (elements  horitzontals), a  la  qual  es  cargolen  dues plaques  en  total  (una  placa  tipus  normal  a  cada cara,  de  15  mm  de  gruix  cada  placa);  aïllament acústic mitjançant panell semirígid de llana mineral, gruix 45 mm, segons UNE-EN 13162, a l'ànima, fins i   tot   banda   acústica   de   dilatació   autoadhesiva; fixacions  per  a  l'ancoratge  de  canals  i  muntants metàlꞏlics;  cargols  per  a  la  fixació  de  les  plaques; cinta de paper amb reforç meàlic i pasta i cinta per al tractament de juntes.</t>
  </si>
  <si>
    <t xml:space="preserve"> Envà pladur passadís</t>
  </si>
  <si>
    <t>Envà  amb  plaques  de  guix  laminat,  amb  mateix gruix total que el envà del passadís.</t>
  </si>
  <si>
    <t>Reforços  a  paret  per  l'equipament  que  es  colꞏloca. Inclou  treballs  de  remat  posterior  de  l'envà  a  la colꞏlocació del reforç.</t>
  </si>
  <si>
    <t>Cel ras plaques viníliques 60x60</t>
  </si>
  <si>
    <t>600X600   Subministrament   i   instalꞏlació   de   fals sostre      registrable      suspès,      constituït      per: ESTRUCTURA:  perfileria  oculta,  d'acer galvanitzat, amb sola  de  24  mm d'amplada,  comprenent perfils primaris i secundaris, suspesos del sostre o element suport  amb  varetes  i  penges;  PLAQUES:  plaques viníliques   de   guix   laminat,   de   600x600x15   mm. Inclús  perfils  angulars,  fixacions  per  a  l'ancoratge dels perfils i accessoris de muntatge.</t>
  </si>
  <si>
    <t>Faixa cel ras PYL</t>
  </si>
  <si>
    <t>Extradossat pladur (Porta accés sala quadre elèctric i tram porta correderra)</t>
  </si>
  <si>
    <t>Extradossat  autoportant  de  53  kk  de  gruix,  format per  placa  de  guix  laminat  de  15  mm  de  gruix, cargolada directament a una estructura autoportant d'acer  galvanitzat  formada  per  canals  horitzontals, sòlidament  fixats  al  terra  i  al  sostre  i  muntatges verticals  de  48  mm  i  0,  6  mm  de  gruix  amb  una modulació de 600 mm i amb disposició normal "N" , muntats   sobre   canals   al   costat   del   parament vertical. Fins i tot banda desolidaritzadora; fixacions per  a  l'ancoratge  de  canals  i  muntants  metàlꞏlics; cargols per a la fixació de les plaques cinta de pepel i  pasta  de  juntes,  el  preu  inclou  la  resolució  de trobades i punts singulars, però no inclou l'aïllament a colꞏlocar.</t>
  </si>
  <si>
    <t>FUSTERIA INTERIOR</t>
  </si>
  <si>
    <t>Porta corredissa automàtica 2,67x2,10</t>
  </si>
  <si>
    <t>Porta corredissa automàtica tipus MANUSA de 2 fulles mòbils d'obertura central. Inclou dues fulles fixes laterals incloses, i remats perimetrals de paret i cel ras inclosos.</t>
  </si>
  <si>
    <t>Reforç porta automàtica</t>
  </si>
  <si>
    <t>Subestructura    d'acer    per    subjectar    la    porta automàtica (amb protecció a la corrosió inclosa).</t>
  </si>
  <si>
    <t>Porta abatible 0,90x2,10</t>
  </si>
  <si>
    <t>Porta HPL blanc  amb pany elèctric,  inclòs premarc de fusta (alçada lliure 2,10m)</t>
  </si>
  <si>
    <t xml:space="preserve">01.01 </t>
  </si>
  <si>
    <t xml:space="preserve">01.02 </t>
  </si>
  <si>
    <t>02.04</t>
  </si>
  <si>
    <t>02.05</t>
  </si>
  <si>
    <t>02.06</t>
  </si>
  <si>
    <t>02.07</t>
  </si>
  <si>
    <t>02.08</t>
  </si>
  <si>
    <t>DIVISORIES VERTICALS I HORITZONTALS</t>
  </si>
  <si>
    <t>02.09</t>
  </si>
  <si>
    <t>02.10</t>
  </si>
  <si>
    <t>02.11</t>
  </si>
  <si>
    <t>02.12</t>
  </si>
  <si>
    <t>02.13</t>
  </si>
  <si>
    <t>02.14</t>
  </si>
  <si>
    <t>02.15</t>
  </si>
  <si>
    <t>02.16</t>
  </si>
  <si>
    <t>02.17</t>
  </si>
  <si>
    <t>PAVIMENT</t>
  </si>
  <si>
    <t>02.18</t>
  </si>
  <si>
    <t>Pasta allisadora paviment</t>
  </si>
  <si>
    <t>Aplicació   d'una   capa   de   pasta   allisadora   tipus MAPEI ULTRAPLÀ  de  fins  a  2mm de  gruix,  prèvia imprimació  de  neoprè  Mapei  Primer  G  i  posterior passada de rodet de pues tipus COLOBER.</t>
  </si>
  <si>
    <t>02.19</t>
  </si>
  <si>
    <t>Paviment vinílic Densitometria</t>
  </si>
  <si>
    <t>Paviment vinílic dissipatiu IQ Granit 3096 948</t>
  </si>
  <si>
    <t>02.20</t>
  </si>
  <si>
    <t>Paviment vinílic Despatx</t>
  </si>
  <si>
    <t>Paviment vinílic IQ Granit white greu 21142 124</t>
  </si>
  <si>
    <t>02.21</t>
  </si>
  <si>
    <t>Sòcol mitja canya Densitometria</t>
  </si>
  <si>
    <t>Formació  de  sòcol  remuntat  de  paviment  vinílic, prèvia instalꞏlació de perfil mitjana canya per a una alçada màxima de 100 mm i radi 25 mm.</t>
  </si>
  <si>
    <t>02.22</t>
  </si>
  <si>
    <t>Sòcol trusplas Despatx</t>
  </si>
  <si>
    <t>Subministrament i colꞏlocació de sòcol de formigó polimèric</t>
  </si>
  <si>
    <t>02.23</t>
  </si>
  <si>
    <t>Perfils canvis de paviment</t>
  </si>
  <si>
    <t>02.24</t>
  </si>
  <si>
    <t>Xapa metàlꞏlica per paviment</t>
  </si>
  <si>
    <t>Xapa   metàlꞏlica   per   paviment   per  pas   de   porta automàtica</t>
  </si>
  <si>
    <t>02.25</t>
  </si>
  <si>
    <t>Sòcol zona passadís</t>
  </si>
  <si>
    <t>Reposició de sòcol de terratzo vermell</t>
  </si>
  <si>
    <t>REVESTIMENTS</t>
  </si>
  <si>
    <t>02.26</t>
  </si>
  <si>
    <t>Pintat passadís</t>
  </si>
  <si>
    <t>Pintat   paret   passadís   igual   a   l'existent   (imitació gotelé)</t>
  </si>
  <si>
    <t>02.27</t>
  </si>
  <si>
    <t>Pintat faixa</t>
  </si>
  <si>
    <t>Aplicació manual de dues mans de pintura plàstica, acabat mat, textura llisa, sobre parament interior de guix projectat o plaques de guix laminat, vertical, de fins  a 3m d'alçada. El preu  inclou  la  protecció dels elements  de  l'entorn  que  es  puguin  veure  afectats durant   els   treballs   i   la   restauració   de   punts singulars.</t>
  </si>
  <si>
    <t>02.28</t>
  </si>
  <si>
    <t>Policarbonat Densitometria</t>
  </si>
  <si>
    <t>Revestiment   policarbonat   Protectwall o equivalent, 100% policarbonat lliure de PVC, color blanc 'Hielo',</t>
  </si>
  <si>
    <t>02.29</t>
  </si>
  <si>
    <t>Vescom Despatx</t>
  </si>
  <si>
    <t>Revestiment Vescom model Albert Protect</t>
  </si>
  <si>
    <t>TOTAL CAPÍTOL 02 OBRA CIVIL</t>
  </si>
  <si>
    <t>INSTAL·LACIONS</t>
  </si>
  <si>
    <t>03.01</t>
  </si>
  <si>
    <t>Pantalla enllumenat</t>
  </si>
  <si>
    <t>Pantalles enllumenat 60x60cm regulables, inclòs mecanisme d'encesa/regulació i part proporcional de cablejat.</t>
  </si>
  <si>
    <t>03.02</t>
  </si>
  <si>
    <t>Downlights regulables</t>
  </si>
  <si>
    <t>Downlights d'encastar regulables, inclòs mecanisme d'encesa/regulació i part proporcional de cablejat.</t>
  </si>
  <si>
    <t>03.03</t>
  </si>
  <si>
    <t>Enllumenat d'emergència</t>
  </si>
  <si>
    <t>Enllumenat d'emergència rodó d'encastar, diàmetre 50 mm, autotest incorporat, inclòs part proporcional de cablejat.</t>
  </si>
  <si>
    <t>03.04</t>
  </si>
  <si>
    <t>Detectors d'incendi</t>
  </si>
  <si>
    <t>Reubicació de detectors d'incendi existents.</t>
  </si>
  <si>
    <t>03.05</t>
  </si>
  <si>
    <t>Desplaçament de cassette d'aigua existent</t>
  </si>
  <si>
    <t>03.06</t>
  </si>
  <si>
    <t>Nou   cassette   d'aigua   (despatx)</t>
  </si>
  <si>
    <t>Nou   cassette   d'aigua   (despatx).   Picatge   a   les canonades de torre tècnica. Inclòs part proporcional de vàlvules i canonades per deixar la partida acabada i en funcionament.</t>
  </si>
  <si>
    <t>03.07</t>
  </si>
  <si>
    <t>Reixes ventilació</t>
  </si>
  <si>
    <t>Substitució de reixes de ventilació existents per noves.</t>
  </si>
  <si>
    <t>03.08</t>
  </si>
  <si>
    <t>Control clima BMS (integració inclosa)</t>
  </si>
  <si>
    <t>03.09</t>
  </si>
  <si>
    <t>Control acces (2 ut) (integració inclosa)</t>
  </si>
  <si>
    <t>Control accés model Hikvision DS-K1T341CMFW o equivalent.</t>
  </si>
  <si>
    <t>03.10</t>
  </si>
  <si>
    <t>Línies de dades categoria 6A</t>
  </si>
  <si>
    <t>03.11</t>
  </si>
  <si>
    <t>Línia dedicada per equip densitometria</t>
  </si>
  <si>
    <t>Línies  elèctriques  fins  a  quadres  existents.  Sortida (diferencial + magnetotèrmic) de 16A.</t>
  </si>
  <si>
    <t>Línies de dades categoria 6A fins a rack existent a la torre tècnica.</t>
  </si>
  <si>
    <t>03.12</t>
  </si>
  <si>
    <t>Punts de treball</t>
  </si>
  <si>
    <t>Punt de treball 4 endolls + 2 RJ45 (cat 6A). Inclòs part proporcional de cablejat.</t>
  </si>
  <si>
    <t>03.13</t>
  </si>
  <si>
    <t>Punt de treball 1 endoll + 1 RJ45 (cat 6A). Inclòs part proporcional de cablejat.</t>
  </si>
  <si>
    <t>03.14</t>
  </si>
  <si>
    <t>Endoll de servei</t>
  </si>
  <si>
    <t>03.15</t>
  </si>
  <si>
    <t>Ajudes</t>
  </si>
  <si>
    <t xml:space="preserve">Ajudes  de  paleteria  per  la  bona  execució  de  l'obra
en treballs d'instalꞏlacions   </t>
  </si>
  <si>
    <t>EQUIPAMENT</t>
  </si>
  <si>
    <t>04</t>
  </si>
  <si>
    <t>03</t>
  </si>
  <si>
    <t>02</t>
  </si>
  <si>
    <t>01</t>
  </si>
  <si>
    <t>04.01</t>
  </si>
  <si>
    <t>Barra abatible amb recolzament al terra</t>
  </si>
  <si>
    <t>04.02</t>
  </si>
  <si>
    <t>Mirall de seguretat 40x40cm amb marc</t>
  </si>
  <si>
    <t>04.03</t>
  </si>
  <si>
    <t>Tamboret   baix</t>
  </si>
  <si>
    <t>04.04</t>
  </si>
  <si>
    <t>Penjadors individuals</t>
  </si>
  <si>
    <t>04.05</t>
  </si>
  <si>
    <t>Armari  alt</t>
  </si>
  <si>
    <t>04.06</t>
  </si>
  <si>
    <t>Armari  baix (alçada  igual  a  taula)</t>
  </si>
  <si>
    <t>04.07</t>
  </si>
  <si>
    <t>Aramri impressora</t>
  </si>
  <si>
    <t>Armari alt impressora de taulell aglomerat xapat en melamina, amb baldes interiors, calaixos, i portes abatibles segons plànols. Mides 57 x 50 x 220 cm (llarg x prof. x alçada). Ferramentes en acer inoxidable.</t>
  </si>
  <si>
    <t>Armari baix de taulell aglomerat xapat en melamina, amb baldes interiors i portes abatibles, alçada igual a la de la taula. Mides 100 x 50 cm (llarg x prof.). Ferramentes en acer inoxidable.</t>
  </si>
  <si>
    <t>Armari alt de taulell aglomerat xapat en melamina, amb baldes interiors i portes abatibles. Mides 100 x 50 x 220 cm (llarg x prof. x alçada). Ferramentes en acer inoxidable.</t>
  </si>
  <si>
    <t>04.08</t>
  </si>
  <si>
    <t>Prestatgeria d'una balda</t>
  </si>
  <si>
    <t>Prestatgeria a paret, de taulell aglomerat xapat en melamina. Mides 175 x 35 cm (llarg x prof.)</t>
  </si>
  <si>
    <t>04.09</t>
  </si>
  <si>
    <t>Taula de treball 140 cm</t>
  </si>
  <si>
    <t>Taula de treball d’oficina estandarditzada. Amb taulell laminat i estructura metàl·lica, inclòs forats per pas de cablejat amb tapa. Mides 140 x 75 cm (llarg x prof.)</t>
  </si>
  <si>
    <t>04.10</t>
  </si>
  <si>
    <t>Taula de treball 150 cm</t>
  </si>
  <si>
    <t>Taula de treball d’oficina estandarditzada. Amb taulell laminat i estructura metàl·lica, inclòs forats per pas de cablejat amb tapa. Mides 150 x 80 cm (llarg x prof.)</t>
  </si>
  <si>
    <t>04.11</t>
  </si>
  <si>
    <t>Taulell de treball a mida. Amb taulell laminat i estructura metàl·lica, inclòs forats per pas de cablejat amb tapa. Mides 185 x 80 cm aprox. (llarg x prof.)</t>
  </si>
  <si>
    <t>Taulell a paret</t>
  </si>
  <si>
    <t>04.12</t>
  </si>
  <si>
    <t>Estor interior tipus 'Foscurit'</t>
  </si>
  <si>
    <t>04.13</t>
  </si>
  <si>
    <t>Cadira rodes operativa</t>
  </si>
  <si>
    <t>Cadira operativa ergonòmica amb rodes, braços, respatller de malla, mecanisme sincronitzat autopesant, elevació per gas, base d’alumini. Entapissat de seient amb vinil model ‘Valencia Permablok3’ o equivalent per la neteja amb desinfectants d’entorn hospitalari.</t>
  </si>
  <si>
    <t>04.14</t>
  </si>
  <si>
    <t>Cadira confident</t>
  </si>
  <si>
    <t>Cadira confident amb seient i respatller de polipropilè</t>
  </si>
  <si>
    <t>04.15</t>
  </si>
  <si>
    <t>Base de suport per a torre PC</t>
  </si>
  <si>
    <t>Base de suport per a torre PC, amb rodes</t>
  </si>
  <si>
    <t>04.16</t>
  </si>
  <si>
    <t>Mampara plegable</t>
  </si>
  <si>
    <t>Mampara plegable a paret amb panells de 25 o 30cm. Alçada 165 cm. Longitud total desplegada entre 150 i 220cm, segons necessitats de l’espai. Característiques:
· Superfície llisa amb sandvitx de laminat pressuritzat d’alta pressió i interior de fibra de cel·lulosa amb panell d’abella tipus cel·les, compost per panells rígids plegables de fusta fenòlica. Alumini recobert contra l’oxidació. Tractament antibacterià i superfície llisa i sense forats per facilitar la neteja. Neteja amb desinfectats d’entorn hospitalari.
· Panells interconnectats amb perfilaria d’alumini en cadascun dels mòduls, provistos d’un punt d’unió a mode de frontisses suaus que faciliten el plegat i desplegat. Nansa integrada en l’últim panell, ergonòmica, que permet fàcil plegament i desplegament del conjunt. Sistema de subjecció dels panells una vegada plegats. Possibilitat de reemplaçament, ampliació o disminució de panells en cas de reparació o modificació de la necessitat.
· Rodes de 75 mm de diàmetre d’alta qualitat, dobles encapsulades de niló i poliamida amb frens dobles bidireccionals cadascuna, antiestàtiques i antipeluses, amb rodament suau i poc sorollós.
· Certificat de resistència al foc D-s2-d0, standards EN-13501-1.</t>
  </si>
  <si>
    <t>TOTAL CAPÍTOL 03 INSTAL·LACIONS</t>
  </si>
  <si>
    <t>TOTAL CAPÍTOL 04 EQUIPAMENT</t>
  </si>
  <si>
    <t>05</t>
  </si>
  <si>
    <t>ALTRES</t>
  </si>
  <si>
    <t>05.01</t>
  </si>
  <si>
    <t>Gestió de residus</t>
  </si>
  <si>
    <t>Partida  alçada  per  la  gestió  de  residus  generats  a obra</t>
  </si>
  <si>
    <t>05.02</t>
  </si>
  <si>
    <t>Seguretat i salut</t>
  </si>
  <si>
    <t>Partida  alçada  per a  tots  els  elementes i  gestió de documentació necessaris per la seguretat i salut de l'obra</t>
  </si>
  <si>
    <t>TOTAL CAPÍTOL 05 ALTRES</t>
  </si>
  <si>
    <t>TOTAL PRESSUPOST</t>
  </si>
  <si>
    <t>TOTAL PRESSUPOST (amb IVA 21%)</t>
  </si>
  <si>
    <t>02.01</t>
  </si>
  <si>
    <t>02.02</t>
  </si>
  <si>
    <t>02.03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</si>
</sst>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7" x14ac:knownFonts="1">
    <font>
      <sz val="11"/>
      <color theme="1"/>
      <name val="Calibri"/>
      <family val="2"/>
      <scheme val="minor"/>
    </font>
    <font>
      <b/>
      <sz val="11"/>
      <color theme="1"/>
      <name val="Calibri"/>
      <family val="2"/>
      <scheme val="minor"/>
    </font>
    <font>
      <b/>
      <sz val="14"/>
      <color theme="1"/>
      <name val="Calibri"/>
      <family val="2"/>
      <scheme val="minor"/>
    </font>
    <font>
      <sz val="9"/>
      <color rgb="FF000000"/>
      <name val="Arial"/>
      <family val="2"/>
    </font>
    <font>
      <sz val="11"/>
      <name val="Calibri"/>
      <family val="2"/>
      <scheme val="minor"/>
    </font>
    <font>
      <sz val="8.5"/>
      <name val="Calibri"/>
      <family val="2"/>
      <scheme val="minor"/>
    </font>
    <font>
      <sz val="11"/>
      <color rgb="FF000000"/>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tint="-0.499984740745262"/>
        <bgColor indexed="64"/>
      </patternFill>
    </fill>
  </fills>
  <borders count="1">
    <border>
      <left/>
      <right/>
      <top/>
      <bottom/>
      <diagonal/>
    </border>
  </borders>
  <cellStyleXfs count="1">
    <xf numFmtId="0" fontId="0" fillId="0" borderId="0"/>
  </cellStyleXfs>
  <cellXfs count="44">
    <xf numFmtId="0" fontId="0" fillId="0" borderId="0" xfId="0"/>
    <xf numFmtId="0" fontId="1" fillId="0" borderId="0" xfId="0" applyFont="1"/>
    <xf numFmtId="0" fontId="1" fillId="2" borderId="0" xfId="0" applyFont="1" applyFill="1"/>
    <xf numFmtId="0" fontId="0" fillId="0" borderId="0" xfId="0" applyAlignment="1">
      <alignment horizontal="center"/>
    </xf>
    <xf numFmtId="0" fontId="0" fillId="0" borderId="0" xfId="0" applyAlignment="1">
      <alignment wrapText="1"/>
    </xf>
    <xf numFmtId="0" fontId="0" fillId="0" borderId="0" xfId="0" applyAlignment="1">
      <alignment horizontal="left" vertical="top" wrapText="1"/>
    </xf>
    <xf numFmtId="0" fontId="0" fillId="0" borderId="0" xfId="0" applyAlignment="1">
      <alignment vertical="top" wrapText="1"/>
    </xf>
    <xf numFmtId="0" fontId="0" fillId="0" borderId="0" xfId="0" applyBorder="1"/>
    <xf numFmtId="0" fontId="0" fillId="0" borderId="0" xfId="0" applyFont="1" applyBorder="1"/>
    <xf numFmtId="0" fontId="4" fillId="0" borderId="0" xfId="0" applyFont="1" applyBorder="1" applyAlignment="1">
      <alignment vertical="top" wrapText="1"/>
    </xf>
    <xf numFmtId="0" fontId="6" fillId="0" borderId="0" xfId="0" applyFont="1" applyBorder="1" applyAlignment="1">
      <alignment vertical="top"/>
    </xf>
    <xf numFmtId="0" fontId="4" fillId="0" borderId="0" xfId="0" applyFont="1" applyBorder="1" applyAlignment="1">
      <alignment horizontal="left" vertical="top" wrapText="1"/>
    </xf>
    <xf numFmtId="0" fontId="0" fillId="0" borderId="0" xfId="0" applyAlignment="1">
      <alignment vertical="top"/>
    </xf>
    <xf numFmtId="0" fontId="0" fillId="0" borderId="0" xfId="0" applyAlignment="1">
      <alignment horizontal="left" vertical="top"/>
    </xf>
    <xf numFmtId="0" fontId="3" fillId="0" borderId="0" xfId="0" applyFont="1" applyAlignment="1">
      <alignment horizontal="left" vertical="center"/>
    </xf>
    <xf numFmtId="0" fontId="3" fillId="0" borderId="0" xfId="0" applyFont="1"/>
    <xf numFmtId="0" fontId="3" fillId="0" borderId="0" xfId="0" applyFont="1" applyAlignment="1">
      <alignment wrapText="1"/>
    </xf>
    <xf numFmtId="4" fontId="0" fillId="0" borderId="0" xfId="0" applyNumberFormat="1"/>
    <xf numFmtId="4" fontId="1" fillId="2" borderId="0" xfId="0" applyNumberFormat="1" applyFont="1" applyFill="1"/>
    <xf numFmtId="4" fontId="0" fillId="0" borderId="0" xfId="0" applyNumberFormat="1" applyFont="1" applyBorder="1"/>
    <xf numFmtId="4" fontId="4" fillId="0" borderId="0" xfId="0" applyNumberFormat="1" applyFont="1" applyBorder="1" applyAlignment="1">
      <alignment vertical="top" wrapText="1"/>
    </xf>
    <xf numFmtId="4" fontId="4" fillId="0" borderId="0" xfId="0" applyNumberFormat="1" applyFont="1" applyBorder="1" applyAlignment="1">
      <alignment horizontal="left" vertical="top" wrapText="1"/>
    </xf>
    <xf numFmtId="4" fontId="4" fillId="0" borderId="0" xfId="0" applyNumberFormat="1" applyFont="1" applyBorder="1" applyAlignment="1">
      <alignment horizontal="right" vertical="top" wrapText="1"/>
    </xf>
    <xf numFmtId="4" fontId="5" fillId="0" borderId="0" xfId="0" applyNumberFormat="1" applyFont="1" applyBorder="1" applyAlignment="1">
      <alignment vertical="top" wrapText="1"/>
    </xf>
    <xf numFmtId="4" fontId="0" fillId="0" borderId="0" xfId="0" applyNumberFormat="1" applyBorder="1"/>
    <xf numFmtId="4" fontId="0" fillId="0" borderId="0" xfId="0" applyNumberFormat="1" applyAlignment="1">
      <alignment vertical="top"/>
    </xf>
    <xf numFmtId="4" fontId="0" fillId="0" borderId="0" xfId="0" applyNumberFormat="1" applyAlignment="1">
      <alignment horizontal="right" vertical="top"/>
    </xf>
    <xf numFmtId="0" fontId="0" fillId="0" borderId="0" xfId="0" applyFont="1" applyAlignment="1">
      <alignment wrapText="1"/>
    </xf>
    <xf numFmtId="0" fontId="1" fillId="3" borderId="0" xfId="0" applyFont="1" applyFill="1"/>
    <xf numFmtId="4" fontId="1" fillId="3" borderId="0" xfId="0" applyNumberFormat="1" applyFont="1" applyFill="1"/>
    <xf numFmtId="0" fontId="2" fillId="4" borderId="0" xfId="0" applyFont="1" applyFill="1"/>
    <xf numFmtId="0" fontId="0" fillId="4" borderId="0" xfId="0" applyFill="1"/>
    <xf numFmtId="4" fontId="0" fillId="4" borderId="0" xfId="0" applyNumberFormat="1" applyFill="1"/>
    <xf numFmtId="0" fontId="1" fillId="4" borderId="0" xfId="0" applyFont="1" applyFill="1"/>
    <xf numFmtId="4" fontId="1" fillId="4" borderId="0" xfId="0" applyNumberFormat="1" applyFont="1" applyFill="1"/>
    <xf numFmtId="49" fontId="1" fillId="2" borderId="0" xfId="0" applyNumberFormat="1" applyFont="1" applyFill="1" applyAlignment="1">
      <alignment horizontal="center"/>
    </xf>
    <xf numFmtId="0" fontId="0" fillId="2" borderId="0" xfId="0" applyFill="1"/>
    <xf numFmtId="4" fontId="0" fillId="2" borderId="0" xfId="0" applyNumberFormat="1" applyFill="1"/>
    <xf numFmtId="0" fontId="0" fillId="0" borderId="0" xfId="0" applyFill="1"/>
    <xf numFmtId="4" fontId="0" fillId="0" borderId="0" xfId="0" applyNumberFormat="1" applyFill="1"/>
    <xf numFmtId="0" fontId="1" fillId="0" borderId="0" xfId="0" applyFont="1" applyFill="1"/>
    <xf numFmtId="4" fontId="1" fillId="0" borderId="0" xfId="0" applyNumberFormat="1" applyFont="1" applyFill="1"/>
    <xf numFmtId="164" fontId="1" fillId="3" borderId="0" xfId="0" applyNumberFormat="1" applyFont="1" applyFill="1"/>
    <xf numFmtId="16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l'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217"/>
  <sheetViews>
    <sheetView tabSelected="1" zoomScaleNormal="100" workbookViewId="0">
      <selection activeCell="K7" sqref="K7"/>
    </sheetView>
  </sheetViews>
  <sheetFormatPr defaultRowHeight="15" x14ac:dyDescent="0.25"/>
  <cols>
    <col min="1" max="1" width="3.85546875" customWidth="1"/>
    <col min="3" max="3" width="4.7109375" customWidth="1"/>
    <col min="4" max="4" width="67.5703125" customWidth="1"/>
    <col min="5" max="7" width="12.7109375" style="17" customWidth="1"/>
  </cols>
  <sheetData>
    <row r="2" spans="2:7" x14ac:dyDescent="0.25">
      <c r="B2" s="1" t="s">
        <v>8</v>
      </c>
      <c r="C2" s="1"/>
      <c r="D2" s="1"/>
    </row>
    <row r="3" spans="2:7" x14ac:dyDescent="0.25">
      <c r="B3" s="1" t="s">
        <v>9</v>
      </c>
      <c r="C3" s="1"/>
      <c r="D3" s="1"/>
    </row>
    <row r="5" spans="2:7" ht="18.75" x14ac:dyDescent="0.3">
      <c r="B5" s="30" t="s">
        <v>0</v>
      </c>
      <c r="C5" s="31"/>
      <c r="D5" s="31"/>
      <c r="E5" s="32"/>
      <c r="F5" s="32"/>
      <c r="G5" s="32"/>
    </row>
    <row r="7" spans="2:7" x14ac:dyDescent="0.25">
      <c r="B7" s="33" t="s">
        <v>1</v>
      </c>
      <c r="C7" s="33" t="s">
        <v>2</v>
      </c>
      <c r="D7" s="33" t="s">
        <v>3</v>
      </c>
      <c r="E7" s="34" t="s">
        <v>4</v>
      </c>
      <c r="F7" s="34" t="s">
        <v>5</v>
      </c>
      <c r="G7" s="34" t="s">
        <v>6</v>
      </c>
    </row>
    <row r="9" spans="2:7" x14ac:dyDescent="0.25">
      <c r="B9" s="35" t="s">
        <v>147</v>
      </c>
      <c r="C9" s="36"/>
      <c r="D9" s="2" t="s">
        <v>7</v>
      </c>
      <c r="E9" s="37"/>
      <c r="F9" s="37"/>
      <c r="G9" s="37"/>
    </row>
    <row r="11" spans="2:7" x14ac:dyDescent="0.25">
      <c r="B11" s="3" t="s">
        <v>46</v>
      </c>
      <c r="C11" t="s">
        <v>10</v>
      </c>
      <c r="D11" t="s">
        <v>11</v>
      </c>
      <c r="E11" s="17">
        <v>1</v>
      </c>
      <c r="F11" s="17">
        <v>330</v>
      </c>
      <c r="G11" s="17">
        <v>330</v>
      </c>
    </row>
    <row r="12" spans="2:7" x14ac:dyDescent="0.25">
      <c r="D12" t="s">
        <v>12</v>
      </c>
    </row>
    <row r="14" spans="2:7" x14ac:dyDescent="0.25">
      <c r="B14" s="3" t="s">
        <v>47</v>
      </c>
      <c r="C14" t="s">
        <v>10</v>
      </c>
      <c r="D14" t="s">
        <v>13</v>
      </c>
      <c r="E14" s="17">
        <v>1</v>
      </c>
      <c r="F14" s="17">
        <v>290.39999999999998</v>
      </c>
      <c r="G14" s="17">
        <v>290.39999999999998</v>
      </c>
    </row>
    <row r="15" spans="2:7" ht="30" x14ac:dyDescent="0.25">
      <c r="D15" s="4" t="s">
        <v>14</v>
      </c>
    </row>
    <row r="17" spans="2:7" s="1" customFormat="1" x14ac:dyDescent="0.25">
      <c r="B17" s="2" t="s">
        <v>15</v>
      </c>
      <c r="C17" s="2"/>
      <c r="D17" s="2"/>
      <c r="E17" s="18"/>
      <c r="F17" s="18"/>
      <c r="G17" s="18">
        <f>SUM(G11:G15)</f>
        <v>620.4</v>
      </c>
    </row>
    <row r="19" spans="2:7" x14ac:dyDescent="0.25">
      <c r="B19" s="35" t="s">
        <v>146</v>
      </c>
      <c r="C19" s="36"/>
      <c r="D19" s="2" t="s">
        <v>16</v>
      </c>
      <c r="E19" s="37"/>
      <c r="F19" s="37"/>
      <c r="G19" s="37"/>
    </row>
    <row r="21" spans="2:7" x14ac:dyDescent="0.25">
      <c r="B21" s="38"/>
      <c r="C21" s="38"/>
      <c r="D21" s="40" t="s">
        <v>17</v>
      </c>
      <c r="E21" s="39"/>
      <c r="F21" s="39"/>
      <c r="G21" s="39"/>
    </row>
    <row r="23" spans="2:7" x14ac:dyDescent="0.25">
      <c r="B23" t="s">
        <v>204</v>
      </c>
      <c r="C23" t="s">
        <v>10</v>
      </c>
      <c r="D23" t="s">
        <v>18</v>
      </c>
      <c r="E23" s="17">
        <v>1</v>
      </c>
      <c r="F23" s="17">
        <v>330</v>
      </c>
      <c r="G23" s="17">
        <f>E23*F23</f>
        <v>330</v>
      </c>
    </row>
    <row r="25" spans="2:7" x14ac:dyDescent="0.25">
      <c r="B25" t="s">
        <v>205</v>
      </c>
      <c r="C25" t="s">
        <v>10</v>
      </c>
      <c r="D25" s="10" t="s">
        <v>19</v>
      </c>
      <c r="E25" s="19">
        <v>1</v>
      </c>
      <c r="F25" s="19">
        <v>396</v>
      </c>
      <c r="G25" s="17">
        <f>E25*F25</f>
        <v>396</v>
      </c>
    </row>
    <row r="26" spans="2:7" x14ac:dyDescent="0.25">
      <c r="D26" s="8"/>
      <c r="E26" s="19"/>
      <c r="F26" s="19"/>
    </row>
    <row r="27" spans="2:7" x14ac:dyDescent="0.25">
      <c r="B27" t="s">
        <v>206</v>
      </c>
      <c r="C27" t="s">
        <v>25</v>
      </c>
      <c r="D27" s="9" t="s">
        <v>20</v>
      </c>
      <c r="E27" s="20">
        <v>1</v>
      </c>
      <c r="F27" s="20">
        <v>66</v>
      </c>
      <c r="G27" s="17">
        <f>E27*F27</f>
        <v>66</v>
      </c>
    </row>
    <row r="28" spans="2:7" x14ac:dyDescent="0.25">
      <c r="D28" s="11"/>
      <c r="E28" s="21"/>
      <c r="F28" s="21"/>
    </row>
    <row r="29" spans="2:7" x14ac:dyDescent="0.25">
      <c r="B29" t="s">
        <v>48</v>
      </c>
      <c r="C29" t="s">
        <v>25</v>
      </c>
      <c r="D29" s="11" t="s">
        <v>26</v>
      </c>
      <c r="E29" s="22">
        <v>2</v>
      </c>
      <c r="F29" s="22">
        <v>39.6</v>
      </c>
      <c r="G29" s="17">
        <f>E29*F29</f>
        <v>79.2</v>
      </c>
    </row>
    <row r="30" spans="2:7" x14ac:dyDescent="0.25">
      <c r="D30" s="8"/>
      <c r="E30" s="19"/>
      <c r="F30" s="19"/>
    </row>
    <row r="31" spans="2:7" x14ac:dyDescent="0.25">
      <c r="B31" t="s">
        <v>49</v>
      </c>
      <c r="C31" t="s">
        <v>10</v>
      </c>
      <c r="D31" s="9" t="s">
        <v>21</v>
      </c>
      <c r="E31" s="19">
        <v>1</v>
      </c>
      <c r="F31" s="19">
        <v>396</v>
      </c>
      <c r="G31" s="17">
        <f>E31*F31</f>
        <v>396</v>
      </c>
    </row>
    <row r="32" spans="2:7" ht="33.75" customHeight="1" x14ac:dyDescent="0.25">
      <c r="D32" s="9" t="s">
        <v>22</v>
      </c>
      <c r="E32" s="23"/>
      <c r="F32" s="23"/>
    </row>
    <row r="33" spans="2:7" x14ac:dyDescent="0.25">
      <c r="D33" s="8"/>
      <c r="E33" s="19"/>
      <c r="F33" s="19"/>
    </row>
    <row r="34" spans="2:7" x14ac:dyDescent="0.25">
      <c r="B34" t="s">
        <v>50</v>
      </c>
      <c r="C34" t="s">
        <v>10</v>
      </c>
      <c r="D34" s="9" t="s">
        <v>23</v>
      </c>
      <c r="E34" s="20">
        <v>1</v>
      </c>
      <c r="F34" s="20">
        <v>380.16</v>
      </c>
      <c r="G34" s="17">
        <f>E34*F34</f>
        <v>380.16</v>
      </c>
    </row>
    <row r="35" spans="2:7" x14ac:dyDescent="0.25">
      <c r="D35" s="8"/>
      <c r="E35" s="19"/>
      <c r="F35" s="19"/>
    </row>
    <row r="36" spans="2:7" x14ac:dyDescent="0.25">
      <c r="B36" t="s">
        <v>51</v>
      </c>
      <c r="C36" t="s">
        <v>10</v>
      </c>
      <c r="D36" s="9" t="s">
        <v>24</v>
      </c>
      <c r="E36" s="20">
        <v>1</v>
      </c>
      <c r="F36" s="20">
        <v>264</v>
      </c>
      <c r="G36" s="17">
        <f>E36*F36</f>
        <v>264</v>
      </c>
    </row>
    <row r="37" spans="2:7" x14ac:dyDescent="0.25">
      <c r="D37" s="7"/>
      <c r="E37" s="24"/>
      <c r="F37" s="24"/>
    </row>
    <row r="38" spans="2:7" x14ac:dyDescent="0.25">
      <c r="B38" t="s">
        <v>52</v>
      </c>
      <c r="C38" t="s">
        <v>10</v>
      </c>
      <c r="D38" t="s">
        <v>27</v>
      </c>
      <c r="E38" s="17">
        <v>1</v>
      </c>
      <c r="F38" s="17">
        <v>198</v>
      </c>
      <c r="G38" s="17">
        <f>E38*F38</f>
        <v>198</v>
      </c>
    </row>
    <row r="39" spans="2:7" x14ac:dyDescent="0.25">
      <c r="D39" t="s">
        <v>28</v>
      </c>
    </row>
    <row r="41" spans="2:7" x14ac:dyDescent="0.25">
      <c r="B41" s="40"/>
      <c r="C41" s="40"/>
      <c r="D41" s="40" t="s">
        <v>53</v>
      </c>
      <c r="E41" s="41"/>
      <c r="F41" s="41"/>
      <c r="G41" s="41"/>
    </row>
    <row r="43" spans="2:7" x14ac:dyDescent="0.25">
      <c r="B43" t="s">
        <v>54</v>
      </c>
      <c r="C43" t="s">
        <v>10</v>
      </c>
      <c r="D43" t="s">
        <v>29</v>
      </c>
      <c r="E43" s="17">
        <v>1</v>
      </c>
      <c r="F43" s="17">
        <v>841.5</v>
      </c>
      <c r="G43" s="17">
        <f>E43*F43</f>
        <v>841.5</v>
      </c>
    </row>
    <row r="44" spans="2:7" s="12" customFormat="1" ht="196.5" customHeight="1" x14ac:dyDescent="0.25">
      <c r="D44" s="6" t="s">
        <v>30</v>
      </c>
      <c r="E44" s="25"/>
      <c r="F44" s="25"/>
      <c r="G44" s="25"/>
    </row>
    <row r="46" spans="2:7" x14ac:dyDescent="0.25">
      <c r="B46" t="s">
        <v>55</v>
      </c>
      <c r="C46" t="s">
        <v>10</v>
      </c>
      <c r="D46" t="s">
        <v>31</v>
      </c>
      <c r="E46" s="17">
        <v>1</v>
      </c>
      <c r="F46" s="17">
        <v>352.76</v>
      </c>
      <c r="G46" s="17">
        <f>E46*F46</f>
        <v>352.76</v>
      </c>
    </row>
    <row r="47" spans="2:7" ht="32.25" customHeight="1" x14ac:dyDescent="0.25">
      <c r="D47" s="5" t="s">
        <v>32</v>
      </c>
    </row>
    <row r="49" spans="2:7" x14ac:dyDescent="0.25">
      <c r="B49" s="13" t="s">
        <v>56</v>
      </c>
      <c r="C49" s="13" t="s">
        <v>10</v>
      </c>
      <c r="D49" t="s">
        <v>37</v>
      </c>
      <c r="E49" s="17">
        <v>1</v>
      </c>
      <c r="F49" s="17">
        <v>815.1</v>
      </c>
      <c r="G49" s="17">
        <f>E49*F49</f>
        <v>815.1</v>
      </c>
    </row>
    <row r="50" spans="2:7" ht="150" x14ac:dyDescent="0.25">
      <c r="B50" s="13"/>
      <c r="C50" s="13"/>
      <c r="D50" s="5" t="s">
        <v>38</v>
      </c>
    </row>
    <row r="52" spans="2:7" ht="30" x14ac:dyDescent="0.25">
      <c r="B52" s="12" t="s">
        <v>57</v>
      </c>
      <c r="C52" s="13" t="s">
        <v>10</v>
      </c>
      <c r="D52" s="4" t="s">
        <v>33</v>
      </c>
      <c r="E52" s="25">
        <v>1</v>
      </c>
      <c r="F52" s="26">
        <v>276.54000000000002</v>
      </c>
      <c r="G52" s="25">
        <f>E52*F52</f>
        <v>276.54000000000002</v>
      </c>
    </row>
    <row r="54" spans="2:7" x14ac:dyDescent="0.25">
      <c r="B54" t="s">
        <v>58</v>
      </c>
      <c r="C54" t="s">
        <v>10</v>
      </c>
      <c r="D54" t="s">
        <v>34</v>
      </c>
      <c r="E54" s="17">
        <v>1</v>
      </c>
      <c r="F54" s="17">
        <v>851.73</v>
      </c>
      <c r="G54" s="25">
        <f>E54*F54</f>
        <v>851.73</v>
      </c>
    </row>
    <row r="55" spans="2:7" ht="105" x14ac:dyDescent="0.25">
      <c r="D55" s="5" t="s">
        <v>35</v>
      </c>
    </row>
    <row r="57" spans="2:7" x14ac:dyDescent="0.25">
      <c r="B57" t="s">
        <v>59</v>
      </c>
      <c r="C57" t="s">
        <v>10</v>
      </c>
      <c r="D57" t="s">
        <v>36</v>
      </c>
      <c r="E57" s="17">
        <v>1</v>
      </c>
      <c r="F57" s="17">
        <v>1227.07</v>
      </c>
      <c r="G57" s="25">
        <f>E57*F57</f>
        <v>1227.07</v>
      </c>
    </row>
    <row r="58" spans="2:7" x14ac:dyDescent="0.25">
      <c r="D58" s="4"/>
    </row>
    <row r="59" spans="2:7" x14ac:dyDescent="0.25">
      <c r="B59" s="40"/>
      <c r="C59" s="40"/>
      <c r="D59" s="40" t="s">
        <v>39</v>
      </c>
      <c r="E59" s="41"/>
      <c r="F59" s="41"/>
      <c r="G59" s="41"/>
    </row>
    <row r="61" spans="2:7" x14ac:dyDescent="0.25">
      <c r="B61" t="s">
        <v>60</v>
      </c>
      <c r="C61" t="s">
        <v>25</v>
      </c>
      <c r="D61" s="14" t="s">
        <v>40</v>
      </c>
      <c r="E61" s="17">
        <v>1</v>
      </c>
      <c r="F61" s="17">
        <v>4917.7700000000004</v>
      </c>
      <c r="G61" s="25">
        <f>E61*F61</f>
        <v>4917.7700000000004</v>
      </c>
    </row>
    <row r="62" spans="2:7" ht="36.75" x14ac:dyDescent="0.25">
      <c r="D62" s="16" t="s">
        <v>41</v>
      </c>
    </row>
    <row r="63" spans="2:7" x14ac:dyDescent="0.25">
      <c r="D63" s="15"/>
    </row>
    <row r="64" spans="2:7" x14ac:dyDescent="0.25">
      <c r="B64" t="s">
        <v>61</v>
      </c>
      <c r="C64" t="s">
        <v>25</v>
      </c>
      <c r="D64" t="s">
        <v>42</v>
      </c>
      <c r="E64" s="17">
        <v>1</v>
      </c>
      <c r="F64" s="17">
        <v>726</v>
      </c>
      <c r="G64" s="25">
        <f>E64*F64</f>
        <v>726</v>
      </c>
    </row>
    <row r="65" spans="2:7" ht="30" x14ac:dyDescent="0.25">
      <c r="D65" s="4" t="s">
        <v>43</v>
      </c>
    </row>
    <row r="67" spans="2:7" x14ac:dyDescent="0.25">
      <c r="B67" t="s">
        <v>62</v>
      </c>
      <c r="C67" t="s">
        <v>25</v>
      </c>
      <c r="D67" s="15" t="s">
        <v>44</v>
      </c>
      <c r="E67" s="17">
        <v>1</v>
      </c>
      <c r="F67" s="17">
        <v>1236.46</v>
      </c>
      <c r="G67" s="25">
        <f>E67*F67</f>
        <v>1236.46</v>
      </c>
    </row>
    <row r="68" spans="2:7" ht="30" x14ac:dyDescent="0.25">
      <c r="D68" s="4" t="s">
        <v>45</v>
      </c>
    </row>
    <row r="70" spans="2:7" x14ac:dyDescent="0.25">
      <c r="B70" s="40"/>
      <c r="C70" s="40"/>
      <c r="D70" s="40" t="s">
        <v>63</v>
      </c>
      <c r="E70" s="41"/>
      <c r="F70" s="41"/>
      <c r="G70" s="41"/>
    </row>
    <row r="72" spans="2:7" x14ac:dyDescent="0.25">
      <c r="B72" t="s">
        <v>64</v>
      </c>
      <c r="C72" t="s">
        <v>10</v>
      </c>
      <c r="D72" t="s">
        <v>65</v>
      </c>
      <c r="E72" s="17">
        <v>1</v>
      </c>
      <c r="F72" s="17">
        <v>513.23</v>
      </c>
      <c r="G72" s="17">
        <f>E72*F72</f>
        <v>513.23</v>
      </c>
    </row>
    <row r="73" spans="2:7" ht="45" x14ac:dyDescent="0.25">
      <c r="D73" s="4" t="s">
        <v>66</v>
      </c>
    </row>
    <row r="74" spans="2:7" x14ac:dyDescent="0.25">
      <c r="D74" s="4"/>
    </row>
    <row r="75" spans="2:7" x14ac:dyDescent="0.25">
      <c r="B75" t="s">
        <v>67</v>
      </c>
      <c r="C75" t="s">
        <v>10</v>
      </c>
      <c r="D75" t="s">
        <v>68</v>
      </c>
      <c r="E75" s="17">
        <v>1</v>
      </c>
      <c r="F75" s="17">
        <v>1359.19</v>
      </c>
      <c r="G75" s="17">
        <f>E75*F75</f>
        <v>1359.19</v>
      </c>
    </row>
    <row r="76" spans="2:7" x14ac:dyDescent="0.25">
      <c r="D76" t="s">
        <v>69</v>
      </c>
    </row>
    <row r="78" spans="2:7" x14ac:dyDescent="0.25">
      <c r="B78" t="s">
        <v>70</v>
      </c>
      <c r="C78" t="s">
        <v>10</v>
      </c>
      <c r="D78" t="s">
        <v>71</v>
      </c>
      <c r="E78" s="17">
        <v>1</v>
      </c>
      <c r="F78" s="17">
        <v>819.75</v>
      </c>
      <c r="G78" s="17">
        <f>E78*F78</f>
        <v>819.75</v>
      </c>
    </row>
    <row r="79" spans="2:7" x14ac:dyDescent="0.25">
      <c r="D79" t="s">
        <v>72</v>
      </c>
    </row>
    <row r="81" spans="2:7" x14ac:dyDescent="0.25">
      <c r="B81" t="s">
        <v>73</v>
      </c>
      <c r="C81" t="s">
        <v>10</v>
      </c>
      <c r="D81" t="s">
        <v>74</v>
      </c>
      <c r="E81" s="17">
        <v>1</v>
      </c>
      <c r="F81" s="17">
        <v>609.69000000000005</v>
      </c>
      <c r="G81" s="17">
        <f>E81*F81</f>
        <v>609.69000000000005</v>
      </c>
    </row>
    <row r="82" spans="2:7" ht="30" x14ac:dyDescent="0.25">
      <c r="D82" s="4" t="s">
        <v>75</v>
      </c>
    </row>
    <row r="83" spans="2:7" x14ac:dyDescent="0.25">
      <c r="D83" s="4"/>
    </row>
    <row r="84" spans="2:7" x14ac:dyDescent="0.25">
      <c r="B84" t="s">
        <v>76</v>
      </c>
      <c r="C84" t="s">
        <v>10</v>
      </c>
      <c r="D84" t="s">
        <v>77</v>
      </c>
      <c r="E84" s="17">
        <v>1</v>
      </c>
      <c r="F84" s="17">
        <v>318.77999999999997</v>
      </c>
      <c r="G84" s="17">
        <f>E84*F84</f>
        <v>318.77999999999997</v>
      </c>
    </row>
    <row r="85" spans="2:7" x14ac:dyDescent="0.25">
      <c r="D85" t="s">
        <v>78</v>
      </c>
    </row>
    <row r="87" spans="2:7" x14ac:dyDescent="0.25">
      <c r="B87" t="s">
        <v>79</v>
      </c>
      <c r="C87" t="s">
        <v>25</v>
      </c>
      <c r="D87" t="s">
        <v>80</v>
      </c>
      <c r="E87" s="17">
        <v>1</v>
      </c>
      <c r="F87" s="17">
        <v>79.2</v>
      </c>
      <c r="G87" s="17">
        <f>E87*F87</f>
        <v>79.2</v>
      </c>
    </row>
    <row r="89" spans="2:7" x14ac:dyDescent="0.25">
      <c r="B89" t="s">
        <v>81</v>
      </c>
      <c r="C89" t="s">
        <v>25</v>
      </c>
      <c r="D89" t="s">
        <v>82</v>
      </c>
      <c r="E89" s="17">
        <v>1</v>
      </c>
      <c r="F89" s="17">
        <v>132</v>
      </c>
      <c r="G89" s="17">
        <f>E89*F89</f>
        <v>132</v>
      </c>
    </row>
    <row r="90" spans="2:7" x14ac:dyDescent="0.25">
      <c r="D90" t="s">
        <v>83</v>
      </c>
    </row>
    <row r="92" spans="2:7" x14ac:dyDescent="0.25">
      <c r="B92" t="s">
        <v>84</v>
      </c>
      <c r="C92" t="s">
        <v>10</v>
      </c>
      <c r="D92" t="s">
        <v>85</v>
      </c>
      <c r="E92" s="17">
        <v>1</v>
      </c>
      <c r="F92" s="17">
        <v>330</v>
      </c>
      <c r="G92" s="17">
        <f>E92*F92</f>
        <v>330</v>
      </c>
    </row>
    <row r="93" spans="2:7" x14ac:dyDescent="0.25">
      <c r="D93" t="s">
        <v>86</v>
      </c>
    </row>
    <row r="95" spans="2:7" x14ac:dyDescent="0.25">
      <c r="B95" s="40"/>
      <c r="C95" s="40"/>
      <c r="D95" s="40" t="s">
        <v>87</v>
      </c>
      <c r="E95" s="41"/>
      <c r="F95" s="41"/>
      <c r="G95" s="41"/>
    </row>
    <row r="97" spans="2:7" x14ac:dyDescent="0.25">
      <c r="B97" t="s">
        <v>88</v>
      </c>
      <c r="C97" t="s">
        <v>10</v>
      </c>
      <c r="D97" t="s">
        <v>89</v>
      </c>
      <c r="E97" s="17">
        <v>1</v>
      </c>
      <c r="F97" s="17">
        <v>396</v>
      </c>
      <c r="G97" s="17">
        <f>E97*F97</f>
        <v>396</v>
      </c>
    </row>
    <row r="98" spans="2:7" x14ac:dyDescent="0.25">
      <c r="D98" t="s">
        <v>90</v>
      </c>
    </row>
    <row r="100" spans="2:7" x14ac:dyDescent="0.25">
      <c r="B100" t="s">
        <v>91</v>
      </c>
      <c r="C100" t="s">
        <v>10</v>
      </c>
      <c r="D100" t="s">
        <v>92</v>
      </c>
      <c r="E100" s="17">
        <v>1</v>
      </c>
      <c r="F100" s="17">
        <v>264</v>
      </c>
      <c r="G100" s="17">
        <f>E100*F100</f>
        <v>264</v>
      </c>
    </row>
    <row r="101" spans="2:7" ht="75" x14ac:dyDescent="0.25">
      <c r="D101" s="4" t="s">
        <v>93</v>
      </c>
    </row>
    <row r="103" spans="2:7" x14ac:dyDescent="0.25">
      <c r="B103" t="s">
        <v>94</v>
      </c>
      <c r="C103" t="s">
        <v>10</v>
      </c>
      <c r="D103" t="s">
        <v>95</v>
      </c>
      <c r="E103" s="17">
        <v>1</v>
      </c>
      <c r="F103" s="17">
        <v>2918.75</v>
      </c>
      <c r="G103" s="17">
        <f>E103*F103</f>
        <v>2918.75</v>
      </c>
    </row>
    <row r="104" spans="2:7" ht="30" x14ac:dyDescent="0.25">
      <c r="D104" s="4" t="s">
        <v>96</v>
      </c>
    </row>
    <row r="105" spans="2:7" x14ac:dyDescent="0.25">
      <c r="D105" s="4"/>
    </row>
    <row r="106" spans="2:7" x14ac:dyDescent="0.25">
      <c r="B106" t="s">
        <v>97</v>
      </c>
      <c r="C106" t="s">
        <v>10</v>
      </c>
      <c r="D106" s="4" t="s">
        <v>98</v>
      </c>
      <c r="E106" s="17">
        <v>1</v>
      </c>
      <c r="F106" s="17">
        <v>2299.9699999999998</v>
      </c>
      <c r="G106" s="17">
        <f>E106*F106</f>
        <v>2299.9699999999998</v>
      </c>
    </row>
    <row r="107" spans="2:7" x14ac:dyDescent="0.25">
      <c r="D107" s="4" t="s">
        <v>99</v>
      </c>
    </row>
    <row r="109" spans="2:7" s="1" customFormat="1" x14ac:dyDescent="0.25">
      <c r="B109" s="2" t="s">
        <v>100</v>
      </c>
      <c r="C109" s="2"/>
      <c r="D109" s="2"/>
      <c r="E109" s="18"/>
      <c r="F109" s="18"/>
      <c r="G109" s="18">
        <f>SUM(G23:G106)</f>
        <v>23394.850000000002</v>
      </c>
    </row>
    <row r="111" spans="2:7" x14ac:dyDescent="0.25">
      <c r="B111" s="35" t="s">
        <v>145</v>
      </c>
      <c r="C111" s="36"/>
      <c r="D111" s="2" t="s">
        <v>101</v>
      </c>
      <c r="E111" s="37"/>
      <c r="F111" s="37"/>
      <c r="G111" s="37"/>
    </row>
    <row r="113" spans="2:7" x14ac:dyDescent="0.25">
      <c r="B113" t="s">
        <v>102</v>
      </c>
      <c r="C113" t="s">
        <v>25</v>
      </c>
      <c r="D113" t="s">
        <v>103</v>
      </c>
      <c r="E113" s="17">
        <v>4</v>
      </c>
      <c r="F113" s="17">
        <v>115.5</v>
      </c>
      <c r="G113" s="17">
        <f>E113*F113</f>
        <v>462</v>
      </c>
    </row>
    <row r="114" spans="2:7" ht="30" x14ac:dyDescent="0.25">
      <c r="D114" s="4" t="s">
        <v>104</v>
      </c>
    </row>
    <row r="115" spans="2:7" x14ac:dyDescent="0.25">
      <c r="D115" s="4"/>
    </row>
    <row r="116" spans="2:7" x14ac:dyDescent="0.25">
      <c r="B116" t="s">
        <v>105</v>
      </c>
      <c r="C116" t="s">
        <v>25</v>
      </c>
      <c r="D116" t="s">
        <v>106</v>
      </c>
      <c r="E116" s="17">
        <v>4</v>
      </c>
      <c r="F116" s="17">
        <v>138.6</v>
      </c>
      <c r="G116" s="17">
        <f>E116*F116</f>
        <v>554.4</v>
      </c>
    </row>
    <row r="117" spans="2:7" ht="30" x14ac:dyDescent="0.25">
      <c r="D117" s="4" t="s">
        <v>107</v>
      </c>
    </row>
    <row r="119" spans="2:7" x14ac:dyDescent="0.25">
      <c r="B119" t="s">
        <v>108</v>
      </c>
      <c r="C119" t="s">
        <v>25</v>
      </c>
      <c r="D119" s="4" t="s">
        <v>109</v>
      </c>
      <c r="E119" s="17">
        <v>2</v>
      </c>
      <c r="F119" s="17">
        <v>128.32</v>
      </c>
      <c r="G119" s="17">
        <f>E119*F119</f>
        <v>256.64</v>
      </c>
    </row>
    <row r="120" spans="2:7" ht="30" x14ac:dyDescent="0.25">
      <c r="D120" s="4" t="s">
        <v>110</v>
      </c>
    </row>
    <row r="122" spans="2:7" x14ac:dyDescent="0.25">
      <c r="B122" t="s">
        <v>111</v>
      </c>
      <c r="C122" t="s">
        <v>25</v>
      </c>
      <c r="D122" s="4" t="s">
        <v>112</v>
      </c>
      <c r="E122" s="17">
        <v>2</v>
      </c>
      <c r="F122" s="17">
        <v>156.83000000000001</v>
      </c>
      <c r="G122" s="17">
        <f>E122*F122</f>
        <v>313.66000000000003</v>
      </c>
    </row>
    <row r="123" spans="2:7" x14ac:dyDescent="0.25">
      <c r="D123" s="4" t="s">
        <v>113</v>
      </c>
    </row>
    <row r="125" spans="2:7" x14ac:dyDescent="0.25">
      <c r="B125" t="s">
        <v>114</v>
      </c>
      <c r="C125" t="s">
        <v>10</v>
      </c>
      <c r="D125" s="4" t="s">
        <v>115</v>
      </c>
      <c r="E125" s="17">
        <v>1</v>
      </c>
      <c r="F125" s="17">
        <v>924</v>
      </c>
      <c r="G125" s="17">
        <f>E125*F125</f>
        <v>924</v>
      </c>
    </row>
    <row r="127" spans="2:7" x14ac:dyDescent="0.25">
      <c r="B127" t="s">
        <v>116</v>
      </c>
      <c r="C127" t="s">
        <v>25</v>
      </c>
      <c r="D127" s="4" t="s">
        <v>117</v>
      </c>
      <c r="E127" s="17">
        <v>1</v>
      </c>
      <c r="F127" s="17">
        <v>4811.7299999999996</v>
      </c>
      <c r="G127" s="17">
        <f>E127*F127</f>
        <v>4811.7299999999996</v>
      </c>
    </row>
    <row r="128" spans="2:7" ht="45" x14ac:dyDescent="0.25">
      <c r="D128" s="4" t="s">
        <v>118</v>
      </c>
    </row>
    <row r="130" spans="2:7" x14ac:dyDescent="0.25">
      <c r="B130" t="s">
        <v>119</v>
      </c>
      <c r="C130" t="s">
        <v>25</v>
      </c>
      <c r="D130" s="4" t="s">
        <v>120</v>
      </c>
      <c r="E130" s="17">
        <v>4</v>
      </c>
      <c r="F130" s="17">
        <v>158.4</v>
      </c>
      <c r="G130" s="17">
        <f>E130*F130</f>
        <v>633.6</v>
      </c>
    </row>
    <row r="131" spans="2:7" x14ac:dyDescent="0.25">
      <c r="D131" s="4" t="s">
        <v>121</v>
      </c>
    </row>
    <row r="133" spans="2:7" x14ac:dyDescent="0.25">
      <c r="B133" t="s">
        <v>122</v>
      </c>
      <c r="C133" t="s">
        <v>10</v>
      </c>
      <c r="D133" s="4" t="s">
        <v>123</v>
      </c>
      <c r="E133" s="17">
        <v>1</v>
      </c>
      <c r="F133" s="17">
        <v>858</v>
      </c>
      <c r="G133" s="17">
        <f>E133*F133</f>
        <v>858</v>
      </c>
    </row>
    <row r="135" spans="2:7" x14ac:dyDescent="0.25">
      <c r="B135" t="s">
        <v>124</v>
      </c>
      <c r="C135" t="s">
        <v>10</v>
      </c>
      <c r="D135" t="s">
        <v>125</v>
      </c>
      <c r="E135" s="17">
        <v>1</v>
      </c>
      <c r="F135" s="17">
        <v>1801.31</v>
      </c>
      <c r="G135" s="17">
        <f>E135*F135</f>
        <v>1801.31</v>
      </c>
    </row>
    <row r="136" spans="2:7" x14ac:dyDescent="0.25">
      <c r="D136" t="s">
        <v>126</v>
      </c>
    </row>
    <row r="138" spans="2:7" x14ac:dyDescent="0.25">
      <c r="B138" t="s">
        <v>127</v>
      </c>
      <c r="C138" t="s">
        <v>10</v>
      </c>
      <c r="D138" t="s">
        <v>128</v>
      </c>
      <c r="E138" s="17">
        <v>1</v>
      </c>
      <c r="F138" s="17">
        <v>660</v>
      </c>
      <c r="G138" s="17">
        <f>E138*F138</f>
        <v>660</v>
      </c>
    </row>
    <row r="139" spans="2:7" x14ac:dyDescent="0.25">
      <c r="D139" t="s">
        <v>132</v>
      </c>
    </row>
    <row r="141" spans="2:7" x14ac:dyDescent="0.25">
      <c r="B141" t="s">
        <v>129</v>
      </c>
      <c r="C141" t="s">
        <v>10</v>
      </c>
      <c r="D141" t="s">
        <v>130</v>
      </c>
      <c r="E141" s="17">
        <v>1</v>
      </c>
      <c r="F141" s="17">
        <v>620.4</v>
      </c>
      <c r="G141" s="17">
        <f>E141*F141</f>
        <v>620.4</v>
      </c>
    </row>
    <row r="142" spans="2:7" ht="30" x14ac:dyDescent="0.25">
      <c r="D142" s="4" t="s">
        <v>131</v>
      </c>
    </row>
    <row r="144" spans="2:7" x14ac:dyDescent="0.25">
      <c r="B144" t="s">
        <v>133</v>
      </c>
      <c r="C144" t="s">
        <v>25</v>
      </c>
      <c r="D144" t="s">
        <v>134</v>
      </c>
      <c r="E144" s="17">
        <v>3</v>
      </c>
      <c r="F144" s="17">
        <f>174.12-41</f>
        <v>133.12</v>
      </c>
      <c r="G144" s="17">
        <f>E144*F144</f>
        <v>399.36</v>
      </c>
    </row>
    <row r="145" spans="2:7" ht="30" x14ac:dyDescent="0.25">
      <c r="D145" s="4" t="s">
        <v>135</v>
      </c>
    </row>
    <row r="147" spans="2:7" x14ac:dyDescent="0.25">
      <c r="B147" t="s">
        <v>136</v>
      </c>
      <c r="C147" t="s">
        <v>25</v>
      </c>
      <c r="D147" t="s">
        <v>134</v>
      </c>
      <c r="E147" s="17">
        <v>2</v>
      </c>
      <c r="F147" s="17">
        <v>81.72</v>
      </c>
      <c r="G147" s="17">
        <f>E147*F147</f>
        <v>163.44</v>
      </c>
    </row>
    <row r="148" spans="2:7" ht="30" x14ac:dyDescent="0.25">
      <c r="D148" s="4" t="s">
        <v>137</v>
      </c>
    </row>
    <row r="150" spans="2:7" x14ac:dyDescent="0.25">
      <c r="B150" t="s">
        <v>138</v>
      </c>
      <c r="C150" t="s">
        <v>25</v>
      </c>
      <c r="D150" t="s">
        <v>139</v>
      </c>
      <c r="E150" s="17">
        <v>3</v>
      </c>
      <c r="F150" s="17">
        <v>41</v>
      </c>
      <c r="G150" s="17">
        <f>E150*F150</f>
        <v>123</v>
      </c>
    </row>
    <row r="152" spans="2:7" x14ac:dyDescent="0.25">
      <c r="B152" t="s">
        <v>140</v>
      </c>
      <c r="C152" t="s">
        <v>10</v>
      </c>
      <c r="D152" t="s">
        <v>141</v>
      </c>
      <c r="E152" s="17">
        <v>1</v>
      </c>
      <c r="F152" s="17">
        <v>844.8</v>
      </c>
      <c r="G152" s="17">
        <f>E152*F152</f>
        <v>844.8</v>
      </c>
    </row>
    <row r="153" spans="2:7" ht="30" x14ac:dyDescent="0.25">
      <c r="D153" s="4" t="s">
        <v>142</v>
      </c>
    </row>
    <row r="155" spans="2:7" s="1" customFormat="1" x14ac:dyDescent="0.25">
      <c r="B155" s="2" t="s">
        <v>191</v>
      </c>
      <c r="C155" s="2"/>
      <c r="D155" s="2"/>
      <c r="E155" s="18"/>
      <c r="F155" s="18"/>
      <c r="G155" s="18">
        <f>SUM(G113:G152)</f>
        <v>13426.339999999998</v>
      </c>
    </row>
    <row r="157" spans="2:7" x14ac:dyDescent="0.25">
      <c r="B157" s="35" t="s">
        <v>144</v>
      </c>
      <c r="C157" s="36"/>
      <c r="D157" s="2" t="s">
        <v>143</v>
      </c>
      <c r="E157" s="37"/>
      <c r="F157" s="37"/>
      <c r="G157" s="37"/>
    </row>
    <row r="159" spans="2:7" x14ac:dyDescent="0.25">
      <c r="B159" t="s">
        <v>148</v>
      </c>
      <c r="C159" t="s">
        <v>25</v>
      </c>
      <c r="D159" t="s">
        <v>149</v>
      </c>
      <c r="E159" s="17">
        <v>1</v>
      </c>
      <c r="F159" s="17">
        <v>277.2</v>
      </c>
      <c r="G159" s="17">
        <f>E159*F159</f>
        <v>277.2</v>
      </c>
    </row>
    <row r="161" spans="2:7" x14ac:dyDescent="0.25">
      <c r="B161" t="s">
        <v>150</v>
      </c>
      <c r="C161" t="s">
        <v>25</v>
      </c>
      <c r="D161" t="s">
        <v>151</v>
      </c>
      <c r="E161" s="17">
        <v>1</v>
      </c>
      <c r="F161" s="17">
        <v>250.8</v>
      </c>
      <c r="G161" s="17">
        <f>E161*F161</f>
        <v>250.8</v>
      </c>
    </row>
    <row r="163" spans="2:7" x14ac:dyDescent="0.25">
      <c r="B163" t="s">
        <v>152</v>
      </c>
      <c r="C163" t="s">
        <v>25</v>
      </c>
      <c r="D163" t="s">
        <v>153</v>
      </c>
      <c r="E163" s="17">
        <v>1</v>
      </c>
      <c r="F163" s="17">
        <v>192.72</v>
      </c>
      <c r="G163" s="17">
        <f>E163*F163</f>
        <v>192.72</v>
      </c>
    </row>
    <row r="165" spans="2:7" x14ac:dyDescent="0.25">
      <c r="B165" t="s">
        <v>154</v>
      </c>
      <c r="C165" t="s">
        <v>25</v>
      </c>
      <c r="D165" t="s">
        <v>155</v>
      </c>
      <c r="E165" s="17">
        <v>8</v>
      </c>
      <c r="F165" s="17">
        <v>7.92</v>
      </c>
      <c r="G165" s="17">
        <f>E165*F165</f>
        <v>63.36</v>
      </c>
    </row>
    <row r="167" spans="2:7" x14ac:dyDescent="0.25">
      <c r="B167" t="s">
        <v>156</v>
      </c>
      <c r="C167" t="s">
        <v>25</v>
      </c>
      <c r="D167" t="s">
        <v>157</v>
      </c>
      <c r="E167" s="17">
        <v>1</v>
      </c>
      <c r="F167" s="17">
        <v>1709.48</v>
      </c>
      <c r="G167" s="17">
        <f>E167*F167</f>
        <v>1709.48</v>
      </c>
    </row>
    <row r="168" spans="2:7" ht="45" x14ac:dyDescent="0.25">
      <c r="D168" s="4" t="s">
        <v>164</v>
      </c>
    </row>
    <row r="170" spans="2:7" x14ac:dyDescent="0.25">
      <c r="B170" t="s">
        <v>158</v>
      </c>
      <c r="C170" t="s">
        <v>25</v>
      </c>
      <c r="D170" t="s">
        <v>159</v>
      </c>
      <c r="E170" s="17">
        <v>1</v>
      </c>
      <c r="F170" s="17">
        <v>519.02</v>
      </c>
      <c r="G170" s="17">
        <f>E170*F170</f>
        <v>519.02</v>
      </c>
    </row>
    <row r="171" spans="2:7" ht="45" x14ac:dyDescent="0.25">
      <c r="D171" s="4" t="s">
        <v>163</v>
      </c>
    </row>
    <row r="173" spans="2:7" x14ac:dyDescent="0.25">
      <c r="B173" t="s">
        <v>160</v>
      </c>
      <c r="C173" t="s">
        <v>25</v>
      </c>
      <c r="D173" t="s">
        <v>161</v>
      </c>
      <c r="E173" s="17">
        <v>1</v>
      </c>
      <c r="F173" s="17">
        <v>1707.86</v>
      </c>
      <c r="G173" s="17">
        <f>E173*F173</f>
        <v>1707.86</v>
      </c>
    </row>
    <row r="174" spans="2:7" ht="45" x14ac:dyDescent="0.25">
      <c r="D174" s="27" t="s">
        <v>162</v>
      </c>
    </row>
    <row r="176" spans="2:7" x14ac:dyDescent="0.25">
      <c r="B176" t="s">
        <v>165</v>
      </c>
      <c r="C176" t="s">
        <v>25</v>
      </c>
      <c r="D176" t="s">
        <v>166</v>
      </c>
      <c r="E176" s="17">
        <v>1</v>
      </c>
      <c r="F176" s="17">
        <v>193.22</v>
      </c>
      <c r="G176" s="17">
        <f>E176*F176</f>
        <v>193.22</v>
      </c>
    </row>
    <row r="177" spans="2:7" ht="30" x14ac:dyDescent="0.25">
      <c r="D177" s="27" t="s">
        <v>167</v>
      </c>
    </row>
    <row r="179" spans="2:7" x14ac:dyDescent="0.25">
      <c r="B179" t="s">
        <v>168</v>
      </c>
      <c r="C179" t="s">
        <v>25</v>
      </c>
      <c r="D179" t="s">
        <v>169</v>
      </c>
      <c r="E179" s="17">
        <v>1</v>
      </c>
      <c r="F179" s="17">
        <v>431.49</v>
      </c>
      <c r="G179" s="17">
        <f>E179*F179</f>
        <v>431.49</v>
      </c>
    </row>
    <row r="180" spans="2:7" ht="45" x14ac:dyDescent="0.25">
      <c r="D180" s="27" t="s">
        <v>170</v>
      </c>
    </row>
    <row r="182" spans="2:7" x14ac:dyDescent="0.25">
      <c r="B182" t="s">
        <v>171</v>
      </c>
      <c r="C182" t="s">
        <v>25</v>
      </c>
      <c r="D182" t="s">
        <v>172</v>
      </c>
      <c r="E182" s="17">
        <v>1</v>
      </c>
      <c r="F182" s="17">
        <v>459.11</v>
      </c>
      <c r="G182" s="17">
        <f>E182*F182</f>
        <v>459.11</v>
      </c>
    </row>
    <row r="183" spans="2:7" ht="45" x14ac:dyDescent="0.25">
      <c r="D183" s="27" t="s">
        <v>173</v>
      </c>
    </row>
    <row r="185" spans="2:7" x14ac:dyDescent="0.25">
      <c r="B185" t="s">
        <v>174</v>
      </c>
      <c r="C185" t="s">
        <v>25</v>
      </c>
      <c r="D185" t="s">
        <v>176</v>
      </c>
      <c r="E185" s="17">
        <v>1</v>
      </c>
      <c r="F185" s="17">
        <v>569.54</v>
      </c>
      <c r="G185" s="17">
        <f>E185*F185</f>
        <v>569.54</v>
      </c>
    </row>
    <row r="186" spans="2:7" ht="45" x14ac:dyDescent="0.25">
      <c r="D186" s="27" t="s">
        <v>175</v>
      </c>
    </row>
    <row r="188" spans="2:7" x14ac:dyDescent="0.25">
      <c r="B188" t="s">
        <v>177</v>
      </c>
      <c r="C188" t="s">
        <v>25</v>
      </c>
      <c r="D188" t="s">
        <v>178</v>
      </c>
      <c r="E188" s="17">
        <v>3</v>
      </c>
      <c r="F188" s="17">
        <v>369.6</v>
      </c>
      <c r="G188" s="17">
        <f>E188*F188</f>
        <v>1108.8000000000002</v>
      </c>
    </row>
    <row r="190" spans="2:7" x14ac:dyDescent="0.25">
      <c r="B190" t="s">
        <v>179</v>
      </c>
      <c r="C190" t="s">
        <v>25</v>
      </c>
      <c r="D190" t="s">
        <v>180</v>
      </c>
      <c r="E190" s="17">
        <v>3</v>
      </c>
      <c r="F190" s="17">
        <v>293.04000000000002</v>
      </c>
      <c r="G190" s="17">
        <f>E190*F190</f>
        <v>879.12000000000012</v>
      </c>
    </row>
    <row r="191" spans="2:7" ht="60" x14ac:dyDescent="0.25">
      <c r="D191" s="27" t="s">
        <v>181</v>
      </c>
    </row>
    <row r="193" spans="2:7" x14ac:dyDescent="0.25">
      <c r="B193" t="s">
        <v>182</v>
      </c>
      <c r="C193" t="s">
        <v>25</v>
      </c>
      <c r="D193" t="s">
        <v>183</v>
      </c>
      <c r="E193" s="17">
        <v>2</v>
      </c>
      <c r="F193" s="17">
        <v>120.12</v>
      </c>
      <c r="G193" s="17">
        <f>E193*F193</f>
        <v>240.24</v>
      </c>
    </row>
    <row r="194" spans="2:7" x14ac:dyDescent="0.25">
      <c r="D194" t="s">
        <v>184</v>
      </c>
    </row>
    <row r="196" spans="2:7" x14ac:dyDescent="0.25">
      <c r="B196" t="s">
        <v>185</v>
      </c>
      <c r="C196" t="s">
        <v>25</v>
      </c>
      <c r="D196" t="s">
        <v>186</v>
      </c>
      <c r="E196" s="17">
        <v>3</v>
      </c>
      <c r="F196" s="17">
        <v>96</v>
      </c>
      <c r="G196" s="17">
        <f>E196*F196</f>
        <v>288</v>
      </c>
    </row>
    <row r="197" spans="2:7" x14ac:dyDescent="0.25">
      <c r="D197" t="s">
        <v>187</v>
      </c>
    </row>
    <row r="199" spans="2:7" x14ac:dyDescent="0.25">
      <c r="B199" t="s">
        <v>188</v>
      </c>
      <c r="C199" t="s">
        <v>25</v>
      </c>
      <c r="D199" t="s">
        <v>189</v>
      </c>
      <c r="E199" s="17">
        <v>3</v>
      </c>
      <c r="F199" s="17">
        <v>950</v>
      </c>
      <c r="G199" s="17">
        <f>E199*F199</f>
        <v>2850</v>
      </c>
    </row>
    <row r="200" spans="2:7" ht="285" x14ac:dyDescent="0.25">
      <c r="D200" s="4" t="s">
        <v>190</v>
      </c>
    </row>
    <row r="202" spans="2:7" s="1" customFormat="1" x14ac:dyDescent="0.25">
      <c r="B202" s="2" t="s">
        <v>192</v>
      </c>
      <c r="C202" s="2"/>
      <c r="D202" s="2"/>
      <c r="E202" s="18"/>
      <c r="F202" s="18"/>
      <c r="G202" s="18">
        <f>SUM(G159:G199)</f>
        <v>11739.96</v>
      </c>
    </row>
    <row r="204" spans="2:7" x14ac:dyDescent="0.25">
      <c r="B204" s="35" t="s">
        <v>193</v>
      </c>
      <c r="C204" s="36"/>
      <c r="D204" s="2" t="s">
        <v>194</v>
      </c>
      <c r="E204" s="37"/>
      <c r="F204" s="37"/>
      <c r="G204" s="37"/>
    </row>
    <row r="206" spans="2:7" x14ac:dyDescent="0.25">
      <c r="B206" t="s">
        <v>195</v>
      </c>
      <c r="C206" t="s">
        <v>10</v>
      </c>
      <c r="D206" t="s">
        <v>196</v>
      </c>
      <c r="E206" s="17">
        <v>1</v>
      </c>
      <c r="F206" s="17">
        <v>405</v>
      </c>
      <c r="G206" s="17">
        <f>E206*F206</f>
        <v>405</v>
      </c>
    </row>
    <row r="207" spans="2:7" x14ac:dyDescent="0.25">
      <c r="D207" t="s">
        <v>197</v>
      </c>
    </row>
    <row r="209" spans="2:7" x14ac:dyDescent="0.25">
      <c r="B209" t="s">
        <v>198</v>
      </c>
      <c r="C209" t="s">
        <v>10</v>
      </c>
      <c r="D209" t="s">
        <v>199</v>
      </c>
      <c r="E209" s="17">
        <v>1</v>
      </c>
      <c r="F209" s="17">
        <v>290.39999999999998</v>
      </c>
      <c r="G209" s="17">
        <f>E209*F209</f>
        <v>290.39999999999998</v>
      </c>
    </row>
    <row r="210" spans="2:7" ht="30" x14ac:dyDescent="0.25">
      <c r="D210" s="27" t="s">
        <v>200</v>
      </c>
    </row>
    <row r="212" spans="2:7" s="1" customFormat="1" x14ac:dyDescent="0.25">
      <c r="B212" s="2" t="s">
        <v>201</v>
      </c>
      <c r="C212" s="2"/>
      <c r="D212" s="2"/>
      <c r="E212" s="18"/>
      <c r="F212" s="18"/>
      <c r="G212" s="18">
        <f>SUM(G205:G209)</f>
        <v>695.4</v>
      </c>
    </row>
    <row r="215" spans="2:7" s="1" customFormat="1" x14ac:dyDescent="0.25">
      <c r="B215" s="28" t="s">
        <v>202</v>
      </c>
      <c r="C215" s="28"/>
      <c r="D215" s="28"/>
      <c r="E215" s="29"/>
      <c r="F215" s="29"/>
      <c r="G215" s="42">
        <f>(G17+G109+G155+G202+G212)</f>
        <v>49876.950000000004</v>
      </c>
    </row>
    <row r="216" spans="2:7" x14ac:dyDescent="0.25">
      <c r="G216" s="43"/>
    </row>
    <row r="217" spans="2:7" s="1" customFormat="1" x14ac:dyDescent="0.25">
      <c r="B217" s="28" t="s">
        <v>203</v>
      </c>
      <c r="C217" s="28"/>
      <c r="D217" s="28"/>
      <c r="E217" s="29"/>
      <c r="F217" s="29"/>
      <c r="G217" s="42">
        <f>G215*1.21</f>
        <v>60351.109500000006</v>
      </c>
    </row>
  </sheetData>
  <pageMargins left="0.7" right="0.7" top="0.75" bottom="0.75" header="0.3" footer="0.3"/>
  <pageSetup paperSize="9" scale="70" orientation="portrait" horizontalDpi="300" verticalDpi="300" r:id="rId1"/>
  <rowBreaks count="3" manualBreakCount="3">
    <brk id="47" max="16383" man="1"/>
    <brk id="94" max="16383" man="1"/>
    <brk id="197"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5de3737-7e08-4d0a-bc75-2a45980ef942">
      <Terms xmlns="http://schemas.microsoft.com/office/infopath/2007/PartnerControls"/>
    </lcf76f155ced4ddcb4097134ff3c332f>
    <TaxCatchAll xmlns="ac5c9a77-5c20-490e-9e8d-1f987c7975b8"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BAA6D189016964A897AAC1E191C3ADF" ma:contentTypeVersion="14" ma:contentTypeDescription="Crea un document nou" ma:contentTypeScope="" ma:versionID="0db72a0be656b8eea9d344679459b289">
  <xsd:schema xmlns:xsd="http://www.w3.org/2001/XMLSchema" xmlns:xs="http://www.w3.org/2001/XMLSchema" xmlns:p="http://schemas.microsoft.com/office/2006/metadata/properties" xmlns:ns2="d5de3737-7e08-4d0a-bc75-2a45980ef942" xmlns:ns3="ac5c9a77-5c20-490e-9e8d-1f987c7975b8" targetNamespace="http://schemas.microsoft.com/office/2006/metadata/properties" ma:root="true" ma:fieldsID="fe73930fca761f373c50f5b718292a6f" ns2:_="" ns3:_="">
    <xsd:import namespace="d5de3737-7e08-4d0a-bc75-2a45980ef942"/>
    <xsd:import namespace="ac5c9a77-5c20-490e-9e8d-1f987c7975b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Locatio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de3737-7e08-4d0a-bc75-2a45980ef94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Location" ma:index="13" nillable="true" ma:displayName="Location" ma:indexed="true"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Etiquetes de la imatge" ma:readOnly="false" ma:fieldId="{5cf76f15-5ced-4ddc-b409-7134ff3c332f}" ma:taxonomyMulti="true" ma:sspId="d19f90c4-00d9-45b7-bc62-04f95cbe7a8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c5c9a77-5c20-490e-9e8d-1f987c7975b8"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b6d6f701-28cd-405d-a041-0ac69ad37d70}" ma:internalName="TaxCatchAll" ma:showField="CatchAllData" ma:web="ac5c9a77-5c20-490e-9e8d-1f987c7975b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75A2F3B-959B-49A3-BC96-F343594CE525}">
  <ds:schemaRefs>
    <ds:schemaRef ds:uri="http://purl.org/dc/dcmitype/"/>
    <ds:schemaRef ds:uri="http://purl.org/dc/term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http://schemas.microsoft.com/office/infopath/2007/PartnerControls"/>
    <ds:schemaRef ds:uri="ac5c9a77-5c20-490e-9e8d-1f987c7975b8"/>
    <ds:schemaRef ds:uri="d5de3737-7e08-4d0a-bc75-2a45980ef942"/>
    <ds:schemaRef ds:uri="http://www.w3.org/XML/1998/namespace"/>
  </ds:schemaRefs>
</ds:datastoreItem>
</file>

<file path=customXml/itemProps2.xml><?xml version="1.0" encoding="utf-8"?>
<ds:datastoreItem xmlns:ds="http://schemas.openxmlformats.org/officeDocument/2006/customXml" ds:itemID="{16035A72-6AFD-4B40-8FA8-E8CF2D8C46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de3737-7e08-4d0a-bc75-2a45980ef942"/>
    <ds:schemaRef ds:uri="ac5c9a77-5c20-490e-9e8d-1f987c7975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4F6A995-BBB8-49B0-874A-EE4A748DAA1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1</vt:i4>
      </vt:variant>
    </vt:vector>
  </HeadingPairs>
  <TitlesOfParts>
    <vt:vector size="1" baseType="lpstr">
      <vt:lpstr>Full1</vt:lpstr>
    </vt:vector>
  </TitlesOfParts>
  <Company>Fujitsu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Reimondez Fernandez, Marcos</dc:creator>
  <cp:lastModifiedBy>Barrera Caparros, Neus</cp:lastModifiedBy>
  <cp:lastPrinted>2025-10-20T06:13:15Z</cp:lastPrinted>
  <dcterms:created xsi:type="dcterms:W3CDTF">2025-10-17T12:50:12Z</dcterms:created>
  <dcterms:modified xsi:type="dcterms:W3CDTF">2025-10-20T06:13:57Z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0x010100DBAA6D189016964A897AAC1E191C3ADF</vt:lpwstr>
  </property>
  <property fmtid="{D5CDD505-2E9C-101B-9397-08002B2CF9AE}" pid="3" name="MediaServiceImageTags">
    <vt:lpwstr/>
  </property>
</Properties>
</file>